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Cuenta Publica\MSF 2017\Cuenta Publica 2018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102" i="4" s="1"/>
  <c r="D97" i="4"/>
  <c r="D91" i="4"/>
  <c r="D84" i="4"/>
  <c r="D78" i="4"/>
  <c r="D72" i="4"/>
  <c r="D63" i="4"/>
  <c r="D55" i="4"/>
  <c r="D49" i="4"/>
  <c r="D43" i="4" s="1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178" i="4" l="1"/>
  <c r="D173" i="4" s="1"/>
  <c r="C43" i="4"/>
  <c r="C102" i="4"/>
  <c r="D4" i="4"/>
  <c r="D3" i="4" s="1"/>
  <c r="D143" i="4"/>
  <c r="D101" i="4" s="1"/>
  <c r="C4" i="4"/>
  <c r="C143" i="4"/>
  <c r="C173" i="4"/>
  <c r="C101" i="4" l="1"/>
  <c r="C3" i="4"/>
</calcChain>
</file>

<file path=xl/sharedStrings.xml><?xml version="1.0" encoding="utf-8"?>
<sst xmlns="http://schemas.openxmlformats.org/spreadsheetml/2006/main" count="261" uniqueCount="233">
  <si>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</si>
  <si>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</si>
  <si>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</si>
  <si>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</si>
  <si>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</si>
  <si>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</si>
  <si>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</si>
  <si>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</si>
  <si>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</si>
  <si>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</si>
  <si>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</si>
  <si>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</si>
  <si>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</si>
  <si>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</si>
  <si>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</si>
  <si>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</si>
  <si>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</si>
  <si>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</si>
  <si>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</si>
  <si>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</si>
  <si>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</si>
  <si>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</si>
  <si>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</si>
  <si>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</si>
  <si>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</si>
  <si>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</si>
  <si>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</si>
  <si>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</si>
  <si>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</si>
  <si>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</si>
  <si>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</si>
  <si>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</si>
  <si>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</si>
  <si>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</si>
  <si>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</si>
  <si>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</si>
  <si>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</si>
  <si>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</si>
  <si>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</si>
  <si>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</si>
  <si>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</si>
  <si>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</si>
  <si>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</si>
  <si>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</si>
  <si>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</si>
  <si>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</si>
  <si>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</si>
  <si>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</si>
  <si>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</si>
  <si>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</si>
  <si>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</si>
  <si>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</si>
  <si>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</si>
  <si>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</si>
  <si>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</si>
  <si>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</si>
  <si>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</si>
  <si>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</si>
  <si>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</si>
  <si>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</si>
  <si>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</si>
  <si>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</si>
  <si>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</si>
  <si>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</si>
  <si>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</si>
  <si>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</si>
  <si>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</si>
  <si>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</si>
  <si>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</si>
  <si>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</si>
  <si>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</si>
  <si>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</si>
  <si>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</si>
  <si>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</si>
  <si>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</si>
  <si>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</si>
  <si>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</si>
  <si>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</si>
  <si>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</si>
  <si>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</si>
  <si>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</si>
  <si>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</si>
  <si>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</si>
  <si>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</si>
  <si>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</si>
  <si>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</si>
  <si>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</si>
  <si>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</si>
  <si>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</si>
  <si>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</si>
  <si>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</si>
  <si>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</si>
  <si>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</si>
  <si>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</si>
  <si>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</si>
  <si>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</si>
  <si>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</si>
  <si>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</si>
  <si>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</si>
  <si>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</si>
  <si>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</si>
  <si>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</si>
  <si>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</si>
  <si>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</si>
  <si>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</si>
  <si>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</si>
  <si>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</si>
  <si>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</si>
  <si>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</si>
  <si>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</si>
  <si>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</si>
  <si>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</si>
  <si>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</si>
  <si>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</si>
  <si>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</si>
  <si>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</si>
  <si>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</si>
  <si>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</si>
  <si>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</si>
  <si>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</si>
  <si>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</si>
  <si>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</si>
  <si>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</si>
  <si>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</si>
  <si>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</si>
  <si>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</si>
  <si>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</si>
  <si>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</si>
  <si>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</si>
  <si>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</si>
  <si>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</si>
  <si>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</si>
  <si>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</si>
  <si>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</si>
  <si>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</si>
  <si>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</si>
  <si>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</si>
  <si>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</si>
  <si>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</si>
  <si>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</si>
  <si>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</si>
  <si>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</si>
  <si>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</si>
  <si>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</si>
  <si>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</si>
  <si>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</si>
  <si>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</si>
  <si>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</si>
  <si>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</si>
  <si>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</si>
  <si>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</si>
  <si>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</si>
  <si>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</si>
  <si>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</si>
  <si>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</si>
  <si>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</si>
  <si>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</si>
  <si>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</si>
  <si>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</si>
  <si>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</si>
  <si>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</si>
  <si>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</si>
  <si>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</si>
  <si>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</si>
  <si>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</si>
  <si>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</si>
  <si>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</si>
  <si>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</si>
  <si>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</si>
  <si>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</si>
  <si>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</si>
  <si>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</si>
  <si>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</si>
  <si>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</si>
  <si>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</si>
  <si>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</si>
  <si>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</si>
  <si>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</si>
  <si>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</si>
  <si>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</si>
  <si>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</si>
  <si>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</si>
  <si>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</si>
  <si>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</si>
  <si>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</si>
  <si>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</si>
  <si>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</si>
  <si>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</si>
  <si>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</si>
  <si>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</si>
  <si>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</si>
  <si>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</si>
  <si>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</si>
  <si>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</si>
  <si>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</si>
  <si>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</si>
  <si>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</si>
  <si>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</si>
  <si>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</si>
  <si>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</si>
  <si>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</si>
  <si>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</si>
  <si>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</si>
  <si>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</si>
  <si>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</si>
  <si>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</si>
  <si>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</si>
  <si>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</si>
  <si>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</si>
  <si>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</si>
  <si>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</si>
  <si>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</si>
  <si>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</si>
  <si>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</si>
  <si>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</si>
  <si>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</si>
  <si>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</si>
  <si>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</si>
  <si>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</si>
  <si>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</si>
  <si>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</si>
  <si>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</si>
  <si>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</si>
  <si>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</si>
  <si>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</si>
  <si>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</si>
  <si>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</si>
  <si>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</si>
  <si>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</si>
  <si>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</si>
  <si>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</si>
  <si>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</si>
  <si>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SAN FELIPE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</si>
</sst>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232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713475319.69999981</v>
      </c>
      <c r="D3" s="32">
        <f>SUM(D4+D43)</f>
        <v>605533536.73000002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150270553.36000001</v>
      </c>
      <c r="D4" s="34">
        <f>SUM(D5+D13+D21+D27+D33+D35+D38)</f>
        <v>135625291.07999998</v>
      </c>
      <c r="E4" s="8"/>
    </row>
    <row r="5" spans="1:5" x14ac:dyDescent="0.2">
      <c r="A5" s="7">
        <v>1110</v>
      </c>
      <c r="B5" s="22" t="s">
        <v>5</v>
      </c>
      <c r="C5" s="33">
        <f>SUM(C6:C12)</f>
        <v>104918454.85000001</v>
      </c>
      <c r="D5" s="33">
        <f>SUM(D6:D12)</f>
        <v>100639591.34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34044688.270000003</v>
      </c>
      <c r="D7" s="33">
        <v>30774595.059999999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53382036.530000001</v>
      </c>
      <c r="D9" s="33">
        <v>59081303.210000001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17491730.050000001</v>
      </c>
      <c r="D10" s="33">
        <v>10783693.07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5329862.93</v>
      </c>
      <c r="D13" s="33">
        <f>SUM(D14:D20)</f>
        <v>13110661.82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17017.64</v>
      </c>
      <c r="D15" s="33">
        <v>21750.43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4034845.9</v>
      </c>
      <c r="D16" s="33">
        <v>4038079.9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0</v>
      </c>
      <c r="D17" s="33">
        <v>0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0</v>
      </c>
      <c r="D18" s="33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1277999.3899999999</v>
      </c>
      <c r="D20" s="33">
        <v>9050831.4900000002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40022235.579999998</v>
      </c>
      <c r="D21" s="33">
        <f>SUM(D22:D26)</f>
        <v>21875037.919999998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710426.39</v>
      </c>
      <c r="D22" s="33">
        <v>1377871.89</v>
      </c>
      <c r="E22" s="8"/>
    </row>
    <row r="23" spans="1:5" x14ac:dyDescent="0.2">
      <c r="A23" s="7">
        <v>1132</v>
      </c>
      <c r="B23" s="23" t="s">
        <v>25</v>
      </c>
      <c r="C23" s="33">
        <v>1238991.08</v>
      </c>
      <c r="D23" s="33">
        <v>1238991.08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38072818.109999999</v>
      </c>
      <c r="D25" s="33">
        <v>19258174.949999999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563204766.33999979</v>
      </c>
      <c r="D43" s="34">
        <f>SUM(D44+D49+D55+D63+D72+D78+D84+D91+D97)</f>
        <v>469908245.6500001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540675456.25999999</v>
      </c>
      <c r="D55" s="33">
        <f>SUM(D56:D62)</f>
        <v>452569485.81000006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43668046.310000002</v>
      </c>
      <c r="D56" s="33">
        <v>43608601.810000002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38611722.079999998</v>
      </c>
      <c r="D58" s="33">
        <v>38611722.079999998</v>
      </c>
      <c r="E58" s="8"/>
    </row>
    <row r="59" spans="1:5" x14ac:dyDescent="0.2">
      <c r="A59" s="7">
        <v>1234</v>
      </c>
      <c r="B59" s="23" t="s">
        <v>64</v>
      </c>
      <c r="C59" s="33">
        <v>3740093.71</v>
      </c>
      <c r="D59" s="33">
        <v>3706470.71</v>
      </c>
      <c r="E59" s="8"/>
    </row>
    <row r="60" spans="1:5" x14ac:dyDescent="0.2">
      <c r="A60" s="7">
        <v>1235</v>
      </c>
      <c r="B60" s="23" t="s">
        <v>65</v>
      </c>
      <c r="C60" s="33">
        <v>439211772.63</v>
      </c>
      <c r="D60" s="33">
        <v>353462603.22000003</v>
      </c>
      <c r="E60" s="8"/>
    </row>
    <row r="61" spans="1:5" x14ac:dyDescent="0.2">
      <c r="A61" s="7">
        <v>1236</v>
      </c>
      <c r="B61" s="23" t="s">
        <v>66</v>
      </c>
      <c r="C61" s="33">
        <v>15443821.529999999</v>
      </c>
      <c r="D61" s="33">
        <v>13180087.99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50748763.169999994</v>
      </c>
      <c r="D63" s="33">
        <f>SUM(D64:D71)</f>
        <v>37861367.619999997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8734657.9600000009</v>
      </c>
      <c r="D64" s="33">
        <v>6079481.2999999998</v>
      </c>
      <c r="E64" s="8"/>
    </row>
    <row r="65" spans="1:5" x14ac:dyDescent="0.2">
      <c r="A65" s="7">
        <v>1242</v>
      </c>
      <c r="B65" s="23" t="s">
        <v>70</v>
      </c>
      <c r="C65" s="33">
        <v>1676408.86</v>
      </c>
      <c r="D65" s="33">
        <v>1122012.82</v>
      </c>
      <c r="E65" s="8"/>
    </row>
    <row r="66" spans="1:5" x14ac:dyDescent="0.2">
      <c r="A66" s="7">
        <v>1243</v>
      </c>
      <c r="B66" s="23" t="s">
        <v>71</v>
      </c>
      <c r="C66" s="33">
        <v>213937.36</v>
      </c>
      <c r="D66" s="33">
        <v>13125.32</v>
      </c>
      <c r="E66" s="8"/>
    </row>
    <row r="67" spans="1:5" x14ac:dyDescent="0.2">
      <c r="A67" s="7">
        <v>1244</v>
      </c>
      <c r="B67" s="23" t="s">
        <v>201</v>
      </c>
      <c r="C67" s="33">
        <v>35074363.289999999</v>
      </c>
      <c r="D67" s="33">
        <v>26668845.289999999</v>
      </c>
      <c r="E67" s="8"/>
    </row>
    <row r="68" spans="1:5" x14ac:dyDescent="0.2">
      <c r="A68" s="7">
        <v>1245</v>
      </c>
      <c r="B68" s="23" t="s">
        <v>72</v>
      </c>
      <c r="C68" s="33">
        <v>587103.03</v>
      </c>
      <c r="D68" s="33">
        <v>587103.03</v>
      </c>
      <c r="E68" s="8"/>
    </row>
    <row r="69" spans="1:5" x14ac:dyDescent="0.2">
      <c r="A69" s="7">
        <v>1246</v>
      </c>
      <c r="B69" s="23" t="s">
        <v>73</v>
      </c>
      <c r="C69" s="33">
        <v>3875298.51</v>
      </c>
      <c r="D69" s="33">
        <v>3107555.7</v>
      </c>
      <c r="E69" s="8"/>
    </row>
    <row r="70" spans="1:5" x14ac:dyDescent="0.2">
      <c r="A70" s="7">
        <v>1247</v>
      </c>
      <c r="B70" s="23" t="s">
        <v>74</v>
      </c>
      <c r="C70" s="33">
        <v>283244.15999999997</v>
      </c>
      <c r="D70" s="33">
        <v>283244.15999999997</v>
      </c>
      <c r="E70" s="8"/>
    </row>
    <row r="71" spans="1:5" x14ac:dyDescent="0.2">
      <c r="A71" s="7">
        <v>1248</v>
      </c>
      <c r="B71" s="23" t="s">
        <v>75</v>
      </c>
      <c r="C71" s="33">
        <v>303750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1063854.43</v>
      </c>
      <c r="D72" s="33">
        <f>SUM(D73:D77)</f>
        <v>1268315.6700000002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1030079.13</v>
      </c>
      <c r="D73" s="33">
        <v>1243669.57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33775.300000000003</v>
      </c>
      <c r="D76" s="33">
        <v>24646.1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-29324929.449999999</v>
      </c>
      <c r="D78" s="33">
        <f>SUM(D79:D83)</f>
        <v>-21832545.380000003</v>
      </c>
      <c r="E78" s="8"/>
    </row>
    <row r="79" spans="1:5" x14ac:dyDescent="0.2">
      <c r="A79" s="7">
        <v>1261</v>
      </c>
      <c r="B79" s="23" t="s">
        <v>83</v>
      </c>
      <c r="C79" s="33">
        <v>-2359840.66</v>
      </c>
      <c r="D79" s="33">
        <v>-429254.57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-26463189.289999999</v>
      </c>
      <c r="D81" s="33">
        <v>-21192598.760000002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-202500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-299399.5</v>
      </c>
      <c r="D83" s="33">
        <v>-210692.05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41621.93</v>
      </c>
      <c r="D84" s="33">
        <f>SUM(D85:D90)</f>
        <v>41621.93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41621.93</v>
      </c>
      <c r="D85" s="33">
        <v>41621.93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25779919.949999996</v>
      </c>
      <c r="D101" s="34">
        <f>SUM(D102+D143)</f>
        <v>20585819.09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25779919.949999996</v>
      </c>
      <c r="D102" s="34">
        <f>SUM(D103+D113+D117+D121+D124+D128+D135+D139)</f>
        <v>20585119.09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25779919.949999996</v>
      </c>
      <c r="D103" s="33">
        <f>SUM(D104:D112)</f>
        <v>20585119.09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2002915.23</v>
      </c>
      <c r="D104" s="33">
        <v>1967368.93</v>
      </c>
      <c r="E104" s="8"/>
    </row>
    <row r="105" spans="1:5" x14ac:dyDescent="0.2">
      <c r="A105" s="7">
        <v>2112</v>
      </c>
      <c r="B105" s="23" t="s">
        <v>110</v>
      </c>
      <c r="C105" s="33">
        <v>2756516.07</v>
      </c>
      <c r="D105" s="33">
        <v>2067014.23</v>
      </c>
      <c r="E105" s="8"/>
    </row>
    <row r="106" spans="1:5" x14ac:dyDescent="0.2">
      <c r="A106" s="7">
        <v>2113</v>
      </c>
      <c r="B106" s="23" t="s">
        <v>111</v>
      </c>
      <c r="C106" s="33">
        <v>13504411.35</v>
      </c>
      <c r="D106" s="33">
        <v>8788537.2200000007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523735</v>
      </c>
      <c r="E107" s="8"/>
    </row>
    <row r="108" spans="1:5" x14ac:dyDescent="0.2">
      <c r="A108" s="7">
        <v>2115</v>
      </c>
      <c r="B108" s="23" t="s">
        <v>113</v>
      </c>
      <c r="C108" s="33">
        <v>5009461.3899999997</v>
      </c>
      <c r="D108" s="33">
        <v>1123499.8400000001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2210006.5099999998</v>
      </c>
      <c r="D110" s="33">
        <v>1827003.53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296609.40000000002</v>
      </c>
      <c r="D112" s="33">
        <v>4287960.34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700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700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700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687695399.75</v>
      </c>
      <c r="D173" s="34">
        <f>SUM(D174+D178+D193)</f>
        <v>584947717.63999999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73903315.670000002</v>
      </c>
      <c r="D174" s="34">
        <f>SUM(D175+D176+D177)</f>
        <v>73565942.670000002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73565942.670000002</v>
      </c>
      <c r="D175" s="33">
        <v>73565942.670000002</v>
      </c>
      <c r="E175" s="8"/>
    </row>
    <row r="176" spans="1:5" x14ac:dyDescent="0.2">
      <c r="A176" s="7">
        <v>3120</v>
      </c>
      <c r="B176" s="22" t="s">
        <v>181</v>
      </c>
      <c r="C176" s="33">
        <v>337373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613792084.08000004</v>
      </c>
      <c r="D178" s="34">
        <f>SUM(D179+D180+D181+D186+D190)</f>
        <v>511381774.97000003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147457834.53999999</v>
      </c>
      <c r="D179" s="33">
        <v>127109930.68000001</v>
      </c>
      <c r="E179" s="8"/>
    </row>
    <row r="180" spans="1:5" x14ac:dyDescent="0.2">
      <c r="A180" s="7">
        <v>3220</v>
      </c>
      <c r="B180" s="22" t="s">
        <v>184</v>
      </c>
      <c r="C180" s="33">
        <v>466292805.04000002</v>
      </c>
      <c r="D180" s="33">
        <v>384271844.29000002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41444.5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41444.5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22.5" x14ac:dyDescent="0.2">
      <c r="A202" s="28"/>
      <c r="B202" s="29" t="s">
        <v>228</v>
      </c>
      <c r="C202" s="30"/>
      <c r="D202" s="29" t="s">
        <v>228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231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229</v>
      </c>
    </row>
    <row r="5" spans="1:1" ht="11.25" customHeight="1" x14ac:dyDescent="0.2">
      <c r="A5" s="16" t="s">
        <v>230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2014-12-05T05:20:54Z</cp:lastPrinted>
  <dcterms:created xsi:type="dcterms:W3CDTF">2012-12-11T20:26:08Z</dcterms:created>
  <dcterms:modified xsi:type="dcterms:W3CDTF">2018-02-09T18:33:47Z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